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Рейтинг" sheetId="1" r:id="rId1"/>
  </sheets>
  <definedNames>
    <definedName name="_xlnm._FilterDatabase" localSheetId="0" hidden="1">Рейтинг!$A$2:$X$85</definedName>
    <definedName name="_xlnm.Print_Area" localSheetId="0">Рейтинг!$A$1:$X$20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R16" i="1"/>
  <c r="R5" i="1"/>
  <c r="R6" i="1"/>
  <c r="R20" i="1"/>
  <c r="R11" i="1"/>
  <c r="R18" i="1"/>
  <c r="R7" i="1"/>
  <c r="R14" i="1"/>
  <c r="R4" i="1"/>
  <c r="R12" i="1"/>
  <c r="R17" i="1"/>
  <c r="R13" i="1"/>
  <c r="R19" i="1"/>
  <c r="R3" i="1"/>
  <c r="R10" i="1"/>
  <c r="R15" i="1"/>
  <c r="R8" i="1"/>
  <c r="R9" i="1"/>
  <c r="N12" i="1"/>
  <c r="N17" i="1"/>
  <c r="N13" i="1"/>
  <c r="N19" i="1"/>
  <c r="N10" i="1"/>
  <c r="N15" i="1"/>
  <c r="N8" i="1"/>
  <c r="N4" i="1"/>
  <c r="N14" i="1"/>
  <c r="N7" i="1"/>
  <c r="N11" i="1"/>
  <c r="N6" i="1"/>
  <c r="N5" i="1"/>
  <c r="N16" i="1"/>
  <c r="N9" i="1"/>
  <c r="S10" i="1" l="1"/>
  <c r="V12" i="1"/>
  <c r="V18" i="1"/>
  <c r="V20" i="1"/>
  <c r="V6" i="1"/>
  <c r="V10" i="1"/>
  <c r="V3" i="1"/>
  <c r="V19" i="1"/>
  <c r="V15" i="1"/>
  <c r="V5" i="1"/>
  <c r="V9" i="1"/>
  <c r="V13" i="1"/>
  <c r="V4" i="1"/>
  <c r="V8" i="1"/>
  <c r="V11" i="1"/>
  <c r="V14" i="1"/>
  <c r="V16" i="1"/>
  <c r="V7" i="1"/>
  <c r="V17" i="1"/>
  <c r="O6" i="1"/>
  <c r="O3" i="1"/>
  <c r="O20" i="1"/>
  <c r="O13" i="1"/>
  <c r="O10" i="1"/>
  <c r="O18" i="1"/>
  <c r="O15" i="1"/>
  <c r="O9" i="1"/>
  <c r="O11" i="1"/>
  <c r="O5" i="1"/>
  <c r="M20" i="1"/>
  <c r="O4" i="1"/>
  <c r="O8" i="1"/>
  <c r="O16" i="1"/>
  <c r="O19" i="1"/>
  <c r="O17" i="1"/>
  <c r="O7" i="1"/>
  <c r="O12" i="1"/>
  <c r="O14" i="1"/>
  <c r="H6" i="1"/>
  <c r="H15" i="1"/>
  <c r="H14" i="1"/>
  <c r="H4" i="1"/>
  <c r="H8" i="1"/>
  <c r="H18" i="1"/>
  <c r="H12" i="1"/>
  <c r="H19" i="1"/>
  <c r="H9" i="1"/>
  <c r="H5" i="1"/>
  <c r="H7" i="1"/>
  <c r="H11" i="1"/>
  <c r="H10" i="1"/>
  <c r="H13" i="1"/>
  <c r="H20" i="1"/>
  <c r="H3" i="1"/>
  <c r="E6" i="1"/>
  <c r="H16" i="1"/>
  <c r="H17" i="1"/>
  <c r="J10" i="1"/>
  <c r="E20" i="1"/>
  <c r="E13" i="1"/>
  <c r="J17" i="1"/>
  <c r="J5" i="1"/>
  <c r="M14" i="1"/>
  <c r="J7" i="1"/>
  <c r="E3" i="1"/>
  <c r="M18" i="1"/>
  <c r="M8" i="1"/>
  <c r="J11" i="1"/>
  <c r="E15" i="1"/>
  <c r="E12" i="1"/>
  <c r="E17" i="1"/>
  <c r="E9" i="1"/>
  <c r="M12" i="1"/>
  <c r="M3" i="1"/>
  <c r="M19" i="1"/>
  <c r="M9" i="1"/>
  <c r="M4" i="1"/>
  <c r="M6" i="1"/>
  <c r="M13" i="1"/>
  <c r="J3" i="1"/>
  <c r="J19" i="1"/>
  <c r="J18" i="1"/>
  <c r="M10" i="1"/>
  <c r="M7" i="1"/>
  <c r="J15" i="1"/>
  <c r="E8" i="1"/>
  <c r="J14" i="1"/>
  <c r="J16" i="1"/>
  <c r="E16" i="1"/>
  <c r="M16" i="1"/>
  <c r="E4" i="1"/>
  <c r="J20" i="1"/>
  <c r="M17" i="1"/>
  <c r="M5" i="1"/>
  <c r="E14" i="1"/>
  <c r="E18" i="1"/>
  <c r="J12" i="1"/>
  <c r="M11" i="1"/>
  <c r="E19" i="1"/>
  <c r="E11" i="1"/>
  <c r="J8" i="1"/>
  <c r="E7" i="1"/>
  <c r="J13" i="1"/>
  <c r="E10" i="1"/>
  <c r="J9" i="1"/>
  <c r="J4" i="1"/>
  <c r="J6" i="1"/>
  <c r="E5" i="1"/>
  <c r="M15" i="1"/>
  <c r="S8" i="1" l="1"/>
  <c r="T8" i="1" s="1"/>
  <c r="W8" i="1" s="1"/>
  <c r="S12" i="1"/>
  <c r="S13" i="1"/>
  <c r="S9" i="1"/>
  <c r="S7" i="1"/>
  <c r="T7" i="1" s="1"/>
  <c r="W7" i="1" s="1"/>
  <c r="S11" i="1"/>
  <c r="S18" i="1"/>
  <c r="T18" i="1" s="1"/>
  <c r="W18" i="1" s="1"/>
  <c r="S5" i="1"/>
  <c r="S4" i="1"/>
  <c r="S15" i="1"/>
  <c r="S3" i="1"/>
  <c r="T3" i="1" s="1"/>
  <c r="W3" i="1" s="1"/>
  <c r="S14" i="1"/>
  <c r="T14" i="1" s="1"/>
  <c r="W14" i="1" s="1"/>
  <c r="S16" i="1"/>
  <c r="S19" i="1"/>
  <c r="T19" i="1" s="1"/>
  <c r="W19" i="1" s="1"/>
  <c r="S17" i="1"/>
  <c r="T17" i="1" s="1"/>
  <c r="W17" i="1" s="1"/>
  <c r="S6" i="1"/>
  <c r="T6" i="1" s="1"/>
  <c r="W6" i="1" s="1"/>
  <c r="S20" i="1"/>
  <c r="T13" i="1"/>
  <c r="W13" i="1" s="1"/>
  <c r="T10" i="1"/>
  <c r="W10" i="1" s="1"/>
  <c r="T20" i="1" l="1"/>
  <c r="W20" i="1" s="1"/>
  <c r="T16" i="1"/>
  <c r="W16" i="1" s="1"/>
  <c r="T15" i="1"/>
  <c r="W15" i="1" s="1"/>
  <c r="T12" i="1"/>
  <c r="W12" i="1" s="1"/>
  <c r="T9" i="1"/>
  <c r="W9" i="1" s="1"/>
  <c r="T11" i="1"/>
  <c r="W11" i="1" s="1"/>
  <c r="T4" i="1"/>
  <c r="W4" i="1" s="1"/>
  <c r="T5" i="1"/>
  <c r="W5" i="1" s="1"/>
</calcChain>
</file>

<file path=xl/sharedStrings.xml><?xml version="1.0" encoding="utf-8"?>
<sst xmlns="http://schemas.openxmlformats.org/spreadsheetml/2006/main" count="48" uniqueCount="42">
  <si>
    <t>ВСЕГО БАЛЛОВ</t>
  </si>
  <si>
    <t>Баллы</t>
  </si>
  <si>
    <t>Общая численность населения Российской Федерации в возрасте от 6 лет, проживающего на территории субъекта Российской Федерации</t>
  </si>
  <si>
    <t>Население, зарегистрированное в электронной базе данных, относящихся к реализации комплекса ГТО</t>
  </si>
  <si>
    <t>Население, принявшее участие в выполнении нормативов испытаний (тестов) комплекса ГТО</t>
  </si>
  <si>
    <t>Критерий №1</t>
  </si>
  <si>
    <t>Критерий №2</t>
  </si>
  <si>
    <t>Критерий №3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</si>
  <si>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</t>
  </si>
  <si>
    <t>Критерий №5</t>
  </si>
  <si>
    <t>Критерий №4</t>
  </si>
  <si>
    <t>Критерий №6</t>
  </si>
  <si>
    <t>Критерий №7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</si>
  <si>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</t>
  </si>
  <si>
    <t xml:space="preserve">Доля населения, зарегистрированного в электронной базе данных, от общей численности населения в возрасте от 6 лет, проживающего на территории субъекта Российской Федерации 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</si>
  <si>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субъекта Российской Федерации зарегистрированного в электронной базе данных</t>
  </si>
  <si>
    <t>Доля населения, принявшего участие в выполнении нормативов испытаний (тестов) комплекса ГТО, от численности населения проживающего на территории субъекта Российской Федерации в возрасте от 6 лет</t>
  </si>
  <si>
    <t>Доля населения, выполнившего нормативы испытаний (тестов) комплекса ГТО на знаки отличия, от общей численности населения проживающего на территории субъекта Российской Федерации в возрасте от 6 лет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</si>
  <si>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</si>
  <si>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Доля населения, проживающего на территории субъекта Российской Федерации, в возрасте от 6 лет, приходящегося на одну ставку штатного расписания центров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</si>
  <si>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</si>
  <si>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Общее количество знаков</t>
  </si>
  <si>
    <t>Наименование региона Российская Федерация</t>
  </si>
  <si>
    <t>Место в рейтинге на 1 апреля 2018 года</t>
  </si>
  <si>
    <t>Петрозаводский городской округ</t>
  </si>
  <si>
    <t>Костомукшский городской округ</t>
  </si>
  <si>
    <t>Беломорский муниципальный район</t>
  </si>
  <si>
    <t>Калевальский муниципальный район</t>
  </si>
  <si>
    <t>Кемский муниципальный район</t>
  </si>
  <si>
    <t>Кондопожский муниципальный район</t>
  </si>
  <si>
    <t>Лахденпохский муниципальный район</t>
  </si>
  <si>
    <t>Лоухский муниципальный район</t>
  </si>
  <si>
    <t>Медвежьегорский муниципальный район</t>
  </si>
  <si>
    <t>Олонецкий муниципальный район</t>
  </si>
  <si>
    <t>Питкяранский муниципальный район</t>
  </si>
  <si>
    <t>Прионежский муниципальный район</t>
  </si>
  <si>
    <t>Пряжинский муниципальный район</t>
  </si>
  <si>
    <t>Пудожский муниципальный район</t>
  </si>
  <si>
    <t>Сегежский муниципальный район</t>
  </si>
  <si>
    <t>Сортавальский муниципальный район</t>
  </si>
  <si>
    <t>Суоярвский муниципальный район</t>
  </si>
  <si>
    <t>Муезерский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</si>
</sst>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4" borderId="0" xfId="2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textRotation="255" wrapText="1"/>
    </xf>
    <xf numFmtId="0" fontId="9" fillId="2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center" vertical="center"/>
    </xf>
    <xf numFmtId="10" fontId="9" fillId="3" borderId="0" xfId="2" applyNumberFormat="1" applyFont="1" applyFill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2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 wrapText="1"/>
    </xf>
    <xf numFmtId="1" fontId="10" fillId="4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164" fontId="9" fillId="4" borderId="0" xfId="3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167" fontId="9" fillId="3" borderId="0" xfId="2" applyNumberFormat="1" applyFont="1" applyFill="1" applyBorder="1" applyAlignment="1">
      <alignment horizontal="center" vertical="center"/>
    </xf>
  </cellXfs>
  <cellStyles count="19">
    <cellStyle name="Normal 2" xfId="18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Процентный" xfId="2" builtinId="5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85"/>
  <sheetViews>
    <sheetView showGridLines="0" tabSelected="1" view="pageLayout" topLeftCell="A2" zoomScale="50" zoomScaleNormal="60" zoomScalePageLayoutView="50" workbookViewId="0">
      <selection activeCell="U6" sqref="U6"/>
    </sheetView>
  </sheetViews>
  <sheetFormatPr defaultColWidth="8.85546875" defaultRowHeight="15.75" x14ac:dyDescent="0.25"/>
  <cols>
    <col min="1" max="1" width="74.42578125" style="11" customWidth="1"/>
    <col min="2" max="2" width="20.42578125" style="1" customWidth="1"/>
    <col min="3" max="3" width="21.42578125" style="5" customWidth="1"/>
    <col min="4" max="4" width="24.140625" style="1" customWidth="1"/>
    <col min="5" max="5" width="6.140625" style="8" customWidth="1"/>
    <col min="6" max="6" width="20.28515625" style="5" customWidth="1"/>
    <col min="7" max="7" width="30.28515625" style="5" customWidth="1"/>
    <col min="8" max="8" width="6" style="9" customWidth="1"/>
    <col min="9" max="9" width="30.28515625" style="5" customWidth="1"/>
    <col min="10" max="10" width="6.42578125" style="9" customWidth="1"/>
    <col min="11" max="11" width="16" style="5" customWidth="1"/>
    <col min="12" max="12" width="28.7109375" style="1" customWidth="1"/>
    <col min="13" max="13" width="6.42578125" style="8" customWidth="1"/>
    <col min="14" max="14" width="26" style="1" customWidth="1"/>
    <col min="15" max="15" width="6.7109375" style="8" customWidth="1"/>
    <col min="16" max="16" width="22.28515625" style="1" customWidth="1"/>
    <col min="17" max="17" width="24.140625" style="1" customWidth="1"/>
    <col min="18" max="18" width="32.7109375" style="2" customWidth="1"/>
    <col min="19" max="19" width="0.5703125" style="7" customWidth="1"/>
    <col min="20" max="20" width="6" style="10" customWidth="1"/>
    <col min="21" max="21" width="19.42578125" style="1" customWidth="1"/>
    <col min="22" max="22" width="6.42578125" style="8" customWidth="1"/>
    <col min="23" max="23" width="12.42578125" style="2" customWidth="1"/>
    <col min="24" max="24" width="20.85546875" style="2" customWidth="1"/>
    <col min="25" max="240" width="8.85546875" style="5"/>
    <col min="241" max="16384" width="8.85546875" style="1"/>
  </cols>
  <sheetData>
    <row r="1" spans="1:240" s="3" customFormat="1" ht="14.25" customHeight="1" x14ac:dyDescent="0.25">
      <c r="A1" s="32" t="s">
        <v>22</v>
      </c>
      <c r="B1" s="12"/>
      <c r="C1" s="12"/>
      <c r="D1" s="13" t="s">
        <v>5</v>
      </c>
      <c r="E1" s="13"/>
      <c r="F1" s="12"/>
      <c r="G1" s="13" t="s">
        <v>6</v>
      </c>
      <c r="H1" s="13"/>
      <c r="I1" s="13" t="s">
        <v>7</v>
      </c>
      <c r="J1" s="13"/>
      <c r="K1" s="12"/>
      <c r="L1" s="13" t="s">
        <v>10</v>
      </c>
      <c r="M1" s="13"/>
      <c r="N1" s="13" t="s">
        <v>9</v>
      </c>
      <c r="O1" s="13"/>
      <c r="P1" s="12"/>
      <c r="Q1" s="12"/>
      <c r="R1" s="13" t="s">
        <v>11</v>
      </c>
      <c r="S1" s="14"/>
      <c r="T1" s="13"/>
      <c r="U1" s="13" t="s">
        <v>12</v>
      </c>
      <c r="V1" s="13"/>
      <c r="W1" s="15"/>
      <c r="X1" s="1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</row>
    <row r="2" spans="1:240" s="3" customFormat="1" ht="309" customHeight="1" x14ac:dyDescent="0.25">
      <c r="A2" s="32"/>
      <c r="B2" s="12" t="s">
        <v>2</v>
      </c>
      <c r="C2" s="12" t="s">
        <v>3</v>
      </c>
      <c r="D2" s="17" t="s">
        <v>14</v>
      </c>
      <c r="E2" s="18" t="s">
        <v>1</v>
      </c>
      <c r="F2" s="12" t="s">
        <v>4</v>
      </c>
      <c r="G2" s="17" t="s">
        <v>15</v>
      </c>
      <c r="H2" s="18" t="s">
        <v>1</v>
      </c>
      <c r="I2" s="17" t="s">
        <v>16</v>
      </c>
      <c r="J2" s="18" t="s">
        <v>1</v>
      </c>
      <c r="K2" s="12" t="s">
        <v>21</v>
      </c>
      <c r="L2" s="17" t="s">
        <v>17</v>
      </c>
      <c r="M2" s="18" t="s">
        <v>1</v>
      </c>
      <c r="N2" s="17" t="s">
        <v>8</v>
      </c>
      <c r="O2" s="18" t="s">
        <v>1</v>
      </c>
      <c r="P2" s="12" t="s">
        <v>18</v>
      </c>
      <c r="Q2" s="12" t="s">
        <v>20</v>
      </c>
      <c r="R2" s="17" t="s">
        <v>19</v>
      </c>
      <c r="S2" s="14"/>
      <c r="T2" s="18" t="s">
        <v>1</v>
      </c>
      <c r="U2" s="17" t="s">
        <v>13</v>
      </c>
      <c r="V2" s="18" t="s">
        <v>1</v>
      </c>
      <c r="W2" s="15" t="s">
        <v>0</v>
      </c>
      <c r="X2" s="16" t="s">
        <v>23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 spans="1:240" ht="37.5" customHeight="1" x14ac:dyDescent="0.25">
      <c r="A3" s="19" t="s">
        <v>37</v>
      </c>
      <c r="B3" s="20">
        <v>18036</v>
      </c>
      <c r="C3" s="31">
        <v>293</v>
      </c>
      <c r="D3" s="21">
        <v>1.6199999999999999E-2</v>
      </c>
      <c r="E3" s="22">
        <f>RANK(D3,D:D,1)</f>
        <v>7</v>
      </c>
      <c r="F3" s="20">
        <v>46</v>
      </c>
      <c r="G3" s="21">
        <f>C3/B3</f>
        <v>1.6245287203371036E-2</v>
      </c>
      <c r="H3" s="22">
        <f>RANK(G3,G:G,1)</f>
        <v>7</v>
      </c>
      <c r="I3" s="21">
        <f>F3/B3</f>
        <v>2.5504546462630294E-3</v>
      </c>
      <c r="J3" s="22">
        <f>RANK(I3,I:I,1)</f>
        <v>14</v>
      </c>
      <c r="K3" s="20">
        <v>28</v>
      </c>
      <c r="L3" s="21">
        <f>K3/B3</f>
        <v>1.5524506542470614E-3</v>
      </c>
      <c r="M3" s="23">
        <f>RANK(L3,L:L,1)</f>
        <v>18</v>
      </c>
      <c r="N3" s="21">
        <f>K3/F3</f>
        <v>0.60869565217391308</v>
      </c>
      <c r="O3" s="23">
        <f>RANK(N3,N:N,1)</f>
        <v>17</v>
      </c>
      <c r="P3" s="24">
        <v>0</v>
      </c>
      <c r="Q3" s="20">
        <v>0</v>
      </c>
      <c r="R3" s="33">
        <f>Q3/B3</f>
        <v>0</v>
      </c>
      <c r="S3" s="25">
        <f>IF(Q3/SUM(Q$3:Q$20)=0,1,Q3/SUM(Q$3:Q$20))</f>
        <v>1</v>
      </c>
      <c r="T3" s="23">
        <f>IF(S3=1,0,RANK(S3,S:S,0))</f>
        <v>0</v>
      </c>
      <c r="U3" s="26">
        <v>4</v>
      </c>
      <c r="V3" s="22">
        <f>RANK(U3,U:U,1)</f>
        <v>6</v>
      </c>
      <c r="W3" s="30">
        <f>SUM(E3,H3,J3,M3,O3,V3,T3)</f>
        <v>69</v>
      </c>
      <c r="X3" s="27">
        <v>1</v>
      </c>
    </row>
    <row r="4" spans="1:240" ht="37.5" customHeight="1" x14ac:dyDescent="0.25">
      <c r="A4" s="19" t="s">
        <v>41</v>
      </c>
      <c r="B4" s="20">
        <v>10061</v>
      </c>
      <c r="C4" s="31">
        <v>318</v>
      </c>
      <c r="D4" s="21">
        <v>3.1600000000000003E-2</v>
      </c>
      <c r="E4" s="22">
        <f>RANK(D4,D:D,1)</f>
        <v>15</v>
      </c>
      <c r="F4" s="20">
        <v>4</v>
      </c>
      <c r="G4" s="21">
        <f t="shared" ref="G4:G20" si="0">C4/B4</f>
        <v>3.160719610376702E-2</v>
      </c>
      <c r="H4" s="22">
        <f>RANK(G4,G:G,1)</f>
        <v>15</v>
      </c>
      <c r="I4" s="21">
        <f t="shared" ref="I4:I20" si="1">F4/B4</f>
        <v>3.9757479375807575E-4</v>
      </c>
      <c r="J4" s="22">
        <f>RANK(I4,I:I,1)</f>
        <v>4</v>
      </c>
      <c r="K4" s="20">
        <v>3</v>
      </c>
      <c r="L4" s="21">
        <f t="shared" ref="L4:L20" si="2">K4/B4</f>
        <v>2.9818109531855682E-4</v>
      </c>
      <c r="M4" s="23">
        <f>RANK(L4,L:L,1)</f>
        <v>13</v>
      </c>
      <c r="N4" s="21">
        <f>K4/F4</f>
        <v>0.75</v>
      </c>
      <c r="O4" s="23">
        <f>RANK(N4,N:N,1)</f>
        <v>18</v>
      </c>
      <c r="P4" s="29">
        <v>1</v>
      </c>
      <c r="Q4" s="20">
        <v>10061</v>
      </c>
      <c r="R4" s="33">
        <f>Q4/B4</f>
        <v>1</v>
      </c>
      <c r="S4" s="25">
        <f>IF(Q4/SUM(Q$3:Q$20)=0,1,Q4/SUM(Q$3:Q$20))</f>
        <v>4.8227827470831298E-2</v>
      </c>
      <c r="T4" s="23">
        <f>IF(S4=1,0,RANK(S4,S:S,0))</f>
        <v>18</v>
      </c>
      <c r="U4" s="26">
        <v>9</v>
      </c>
      <c r="V4" s="22">
        <f>RANK(U4,U:U,1)</f>
        <v>8</v>
      </c>
      <c r="W4" s="30">
        <f>SUM(E4,H4,J4,M4,O4,V4,T4)</f>
        <v>91</v>
      </c>
      <c r="X4" s="27">
        <v>2</v>
      </c>
    </row>
    <row r="5" spans="1:240" ht="37.5" customHeight="1" x14ac:dyDescent="0.25">
      <c r="A5" s="19" t="s">
        <v>26</v>
      </c>
      <c r="B5" s="20">
        <v>16300</v>
      </c>
      <c r="C5" s="31">
        <v>383</v>
      </c>
      <c r="D5" s="21">
        <v>2.35E-2</v>
      </c>
      <c r="E5" s="22">
        <f>RANK(D5,D:D,1)</f>
        <v>13</v>
      </c>
      <c r="F5" s="20">
        <v>60</v>
      </c>
      <c r="G5" s="21">
        <f t="shared" si="0"/>
        <v>2.3496932515337424E-2</v>
      </c>
      <c r="H5" s="22">
        <f>RANK(G5,G:G,1)</f>
        <v>13</v>
      </c>
      <c r="I5" s="21">
        <f t="shared" si="1"/>
        <v>3.6809815950920245E-3</v>
      </c>
      <c r="J5" s="22">
        <f>RANK(I5,I:I,1)</f>
        <v>17</v>
      </c>
      <c r="K5" s="20">
        <v>1</v>
      </c>
      <c r="L5" s="21">
        <f t="shared" si="2"/>
        <v>6.1349693251533746E-5</v>
      </c>
      <c r="M5" s="23">
        <f>RANK(L5,L:L,1)</f>
        <v>9</v>
      </c>
      <c r="N5" s="21">
        <f>K5/F5</f>
        <v>1.6666666666666666E-2</v>
      </c>
      <c r="O5" s="23">
        <f>RANK(N5,N:N,1)</f>
        <v>7</v>
      </c>
      <c r="P5" s="24">
        <v>0.5</v>
      </c>
      <c r="Q5" s="20">
        <v>32600</v>
      </c>
      <c r="R5" s="33">
        <f>Q5/B5</f>
        <v>2</v>
      </c>
      <c r="S5" s="25">
        <f>IF(Q5/SUM(Q$3:Q$20)=0,1,Q5/SUM(Q$3:Q$20))</f>
        <v>0.15626947376494388</v>
      </c>
      <c r="T5" s="23">
        <f>IF(S5=1,0,RANK(S5,S:S,0))</f>
        <v>15</v>
      </c>
      <c r="U5" s="26">
        <v>0</v>
      </c>
      <c r="V5" s="22">
        <f>RANK(U5,U:U,1)</f>
        <v>1</v>
      </c>
      <c r="W5" s="30">
        <f>SUM(E5,H5,J5,M5,O5,V5,T5)</f>
        <v>75</v>
      </c>
      <c r="X5" s="27">
        <v>3</v>
      </c>
    </row>
    <row r="6" spans="1:240" ht="37.5" customHeight="1" x14ac:dyDescent="0.25">
      <c r="A6" s="28" t="s">
        <v>27</v>
      </c>
      <c r="B6" s="20">
        <v>6769</v>
      </c>
      <c r="C6" s="31">
        <v>431</v>
      </c>
      <c r="D6" s="21">
        <v>6.3700000000000007E-2</v>
      </c>
      <c r="E6" s="22">
        <f>RANK(D6,D:D,1)</f>
        <v>18</v>
      </c>
      <c r="F6" s="20">
        <v>61</v>
      </c>
      <c r="G6" s="21">
        <f t="shared" si="0"/>
        <v>6.3672625203131925E-2</v>
      </c>
      <c r="H6" s="22">
        <f>RANK(G6,G:G,1)</f>
        <v>18</v>
      </c>
      <c r="I6" s="21">
        <f t="shared" si="1"/>
        <v>9.0116708524154241E-3</v>
      </c>
      <c r="J6" s="22">
        <f>RANK(I6,I:I,1)</f>
        <v>18</v>
      </c>
      <c r="K6" s="20">
        <v>2</v>
      </c>
      <c r="L6" s="21">
        <f t="shared" si="2"/>
        <v>2.9546461811198109E-4</v>
      </c>
      <c r="M6" s="23">
        <f>RANK(L6,L:L,1)</f>
        <v>12</v>
      </c>
      <c r="N6" s="21">
        <f>K6/F6</f>
        <v>3.2786885245901641E-2</v>
      </c>
      <c r="O6" s="23">
        <f>RANK(N6,N:N,1)</f>
        <v>9</v>
      </c>
      <c r="P6" s="24">
        <v>0</v>
      </c>
      <c r="Q6" s="20">
        <v>0</v>
      </c>
      <c r="R6" s="33">
        <f>Q6/B6</f>
        <v>0</v>
      </c>
      <c r="S6" s="25">
        <f>IF(Q6/SUM(Q$3:Q$20)=0,1,Q6/SUM(Q$3:Q$20))</f>
        <v>1</v>
      </c>
      <c r="T6" s="23">
        <f>IF(S6=1,0,RANK(S6,S:S,0))</f>
        <v>0</v>
      </c>
      <c r="U6" s="26"/>
      <c r="V6" s="22">
        <f>RANK(U6,U:U,1)</f>
        <v>1</v>
      </c>
      <c r="W6" s="30">
        <f>SUM(E6,H6,J6,M6,O6,V6,T6)</f>
        <v>76</v>
      </c>
      <c r="X6" s="27">
        <v>4</v>
      </c>
    </row>
    <row r="7" spans="1:240" ht="37.5" customHeight="1" x14ac:dyDescent="0.25">
      <c r="A7" s="19" t="s">
        <v>31</v>
      </c>
      <c r="B7" s="20">
        <v>11456</v>
      </c>
      <c r="C7" s="31">
        <v>291</v>
      </c>
      <c r="D7" s="21">
        <v>2.5399999999999999E-2</v>
      </c>
      <c r="E7" s="22">
        <f>RANK(D7,D:D,1)</f>
        <v>14</v>
      </c>
      <c r="F7" s="20">
        <v>22</v>
      </c>
      <c r="G7" s="21">
        <f t="shared" si="0"/>
        <v>2.5401536312849162E-2</v>
      </c>
      <c r="H7" s="22">
        <f>RANK(G7,G:G,1)</f>
        <v>14</v>
      </c>
      <c r="I7" s="21">
        <f t="shared" si="1"/>
        <v>1.9203910614525139E-3</v>
      </c>
      <c r="J7" s="22">
        <f>RANK(I7,I:I,1)</f>
        <v>12</v>
      </c>
      <c r="K7" s="20">
        <v>11</v>
      </c>
      <c r="L7" s="21">
        <f t="shared" si="2"/>
        <v>9.6019553072625695E-4</v>
      </c>
      <c r="M7" s="23">
        <f>RANK(L7,L:L,1)</f>
        <v>17</v>
      </c>
      <c r="N7" s="21">
        <f>K7/F7</f>
        <v>0.5</v>
      </c>
      <c r="O7" s="23">
        <f>RANK(N7,N:N,1)</f>
        <v>16</v>
      </c>
      <c r="P7" s="24">
        <v>0</v>
      </c>
      <c r="Q7" s="20">
        <v>0</v>
      </c>
      <c r="R7" s="33">
        <f>Q7/B7</f>
        <v>0</v>
      </c>
      <c r="S7" s="25">
        <f>IF(Q7/SUM(Q$3:Q$20)=0,1,Q7/SUM(Q$3:Q$20))</f>
        <v>1</v>
      </c>
      <c r="T7" s="23">
        <f>IF(S7=1,0,RANK(S7,S:S,0))</f>
        <v>0</v>
      </c>
      <c r="U7" s="26">
        <v>0</v>
      </c>
      <c r="V7" s="22">
        <f>RANK(U7,U:U,1)</f>
        <v>1</v>
      </c>
      <c r="W7" s="30">
        <f>SUM(E7,H7,J7,M7,O7,V7,T7)</f>
        <v>74</v>
      </c>
      <c r="X7" s="27">
        <v>5</v>
      </c>
    </row>
    <row r="8" spans="1:240" ht="37.5" customHeight="1" x14ac:dyDescent="0.25">
      <c r="A8" s="19" t="s">
        <v>40</v>
      </c>
      <c r="B8" s="20">
        <v>15875</v>
      </c>
      <c r="C8" s="31">
        <v>674</v>
      </c>
      <c r="D8" s="21">
        <v>4.2500000000000003E-2</v>
      </c>
      <c r="E8" s="22">
        <f>RANK(D8,D:D,1)</f>
        <v>17</v>
      </c>
      <c r="F8" s="20">
        <v>41</v>
      </c>
      <c r="G8" s="21">
        <f t="shared" si="0"/>
        <v>4.245669291338583E-2</v>
      </c>
      <c r="H8" s="22">
        <f>RANK(G8,G:G,1)</f>
        <v>17</v>
      </c>
      <c r="I8" s="21">
        <f t="shared" si="1"/>
        <v>2.5826771653543307E-3</v>
      </c>
      <c r="J8" s="22">
        <f>RANK(I8,I:I,1)</f>
        <v>15</v>
      </c>
      <c r="K8" s="20">
        <v>6</v>
      </c>
      <c r="L8" s="21">
        <f t="shared" si="2"/>
        <v>3.7795275590551183E-4</v>
      </c>
      <c r="M8" s="23">
        <f>RANK(L8,L:L,1)</f>
        <v>15</v>
      </c>
      <c r="N8" s="21">
        <f>K8/F8</f>
        <v>0.14634146341463414</v>
      </c>
      <c r="O8" s="23">
        <f>RANK(N8,N:N,1)</f>
        <v>12</v>
      </c>
      <c r="P8" s="24">
        <v>0</v>
      </c>
      <c r="Q8" s="20">
        <v>0</v>
      </c>
      <c r="R8" s="33">
        <f>Q8/B8</f>
        <v>0</v>
      </c>
      <c r="S8" s="25">
        <f>IF(Q8/SUM(Q$3:Q$20)=0,1,Q8/SUM(Q$3:Q$20))</f>
        <v>1</v>
      </c>
      <c r="T8" s="23">
        <f>IF(S8=1,0,RANK(S8,S:S,0))</f>
        <v>0</v>
      </c>
      <c r="U8" s="26">
        <v>3</v>
      </c>
      <c r="V8" s="22">
        <f>RANK(U8,U:U,1)</f>
        <v>5</v>
      </c>
      <c r="W8" s="30">
        <f>SUM(E8,H8,J8,M8,O8,V8,T8)</f>
        <v>81</v>
      </c>
      <c r="X8" s="27">
        <v>6</v>
      </c>
    </row>
    <row r="9" spans="1:240" ht="37.5" customHeight="1" x14ac:dyDescent="0.25">
      <c r="A9" s="19" t="s">
        <v>24</v>
      </c>
      <c r="B9" s="20">
        <v>279217</v>
      </c>
      <c r="C9" s="31">
        <v>3600</v>
      </c>
      <c r="D9" s="21">
        <v>1.29E-2</v>
      </c>
      <c r="E9" s="22">
        <f>RANK(D9,D:D,1)</f>
        <v>3</v>
      </c>
      <c r="F9" s="20">
        <v>439</v>
      </c>
      <c r="G9" s="21">
        <f t="shared" si="0"/>
        <v>1.2893197763746476E-2</v>
      </c>
      <c r="H9" s="22">
        <f>RANK(G9,G:G,1)</f>
        <v>3</v>
      </c>
      <c r="I9" s="21">
        <f t="shared" si="1"/>
        <v>1.5722538384124176E-3</v>
      </c>
      <c r="J9" s="22">
        <f>RANK(I9,I:I,1)</f>
        <v>10</v>
      </c>
      <c r="K9" s="20">
        <v>30</v>
      </c>
      <c r="L9" s="21">
        <f t="shared" si="2"/>
        <v>1.074433146978873E-4</v>
      </c>
      <c r="M9" s="23">
        <f>RANK(L9,L:L,1)</f>
        <v>10</v>
      </c>
      <c r="N9" s="21">
        <f>K9/F9</f>
        <v>6.8337129840546698E-2</v>
      </c>
      <c r="O9" s="23">
        <f>RANK(N9,N:N,1)</f>
        <v>11</v>
      </c>
      <c r="P9" s="24">
        <v>3</v>
      </c>
      <c r="Q9" s="20">
        <v>93072</v>
      </c>
      <c r="R9" s="33">
        <f>Q9/B9</f>
        <v>0.33333213951872559</v>
      </c>
      <c r="S9" s="25">
        <f>IF(Q9/SUM(Q$3:Q$20)=0,1,Q9/SUM(Q$3:Q$20))</f>
        <v>0.44614455405677472</v>
      </c>
      <c r="T9" s="23">
        <f>IF(S9=1,0,RANK(S9,S:S,0))</f>
        <v>13</v>
      </c>
      <c r="U9" s="26"/>
      <c r="V9" s="22">
        <f>RANK(U9,U:U,1)</f>
        <v>1</v>
      </c>
      <c r="W9" s="30">
        <f>SUM(E9,H9,J9,M9,O9,V9,T9)</f>
        <v>51</v>
      </c>
      <c r="X9" s="27">
        <v>7</v>
      </c>
    </row>
    <row r="10" spans="1:240" ht="37.5" customHeight="1" x14ac:dyDescent="0.25">
      <c r="A10" s="19" t="s">
        <v>38</v>
      </c>
      <c r="B10" s="20">
        <v>36582</v>
      </c>
      <c r="C10" s="31">
        <v>545</v>
      </c>
      <c r="D10" s="21">
        <v>1.49E-2</v>
      </c>
      <c r="E10" s="22">
        <f>RANK(D10,D:D,1)</f>
        <v>5</v>
      </c>
      <c r="F10" s="20">
        <v>61</v>
      </c>
      <c r="G10" s="21">
        <f t="shared" si="0"/>
        <v>1.4898037286096988E-2</v>
      </c>
      <c r="H10" s="22">
        <f>RANK(G10,G:G,1)</f>
        <v>6</v>
      </c>
      <c r="I10" s="21">
        <f t="shared" si="1"/>
        <v>1.6674867421136077E-3</v>
      </c>
      <c r="J10" s="22">
        <f>RANK(I10,I:I,1)</f>
        <v>11</v>
      </c>
      <c r="K10" s="20">
        <v>27</v>
      </c>
      <c r="L10" s="21">
        <f t="shared" si="2"/>
        <v>7.3806790224700673E-4</v>
      </c>
      <c r="M10" s="23">
        <f>RANK(L10,L:L,1)</f>
        <v>16</v>
      </c>
      <c r="N10" s="21">
        <f>K10/F10</f>
        <v>0.44262295081967212</v>
      </c>
      <c r="O10" s="23">
        <f>RANK(N10,N:N,1)</f>
        <v>15</v>
      </c>
      <c r="P10" s="24">
        <v>0</v>
      </c>
      <c r="Q10" s="20">
        <v>0</v>
      </c>
      <c r="R10" s="33">
        <f>Q10/B10</f>
        <v>0</v>
      </c>
      <c r="S10" s="25">
        <f>IF(Q10/SUM(Q$3:Q$20)=0,1,Q10/SUM(Q$3:Q$20))</f>
        <v>1</v>
      </c>
      <c r="T10" s="23">
        <f>IF(S10=1,0,RANK(S10,S:S,0))</f>
        <v>0</v>
      </c>
      <c r="U10" s="26"/>
      <c r="V10" s="22">
        <f>RANK(U10,U:U,1)</f>
        <v>1</v>
      </c>
      <c r="W10" s="30">
        <f>SUM(E10,H10,J10,M10,O10,V10,T10)</f>
        <v>54</v>
      </c>
      <c r="X10" s="27">
        <v>8</v>
      </c>
    </row>
    <row r="11" spans="1:240" ht="37.5" customHeight="1" x14ac:dyDescent="0.25">
      <c r="A11" s="19" t="s">
        <v>29</v>
      </c>
      <c r="B11" s="20">
        <v>36726</v>
      </c>
      <c r="C11" s="31">
        <v>547</v>
      </c>
      <c r="D11" s="21">
        <v>1.49E-2</v>
      </c>
      <c r="E11" s="22">
        <f>RANK(D11,D:D,1)</f>
        <v>5</v>
      </c>
      <c r="F11" s="20">
        <v>30</v>
      </c>
      <c r="G11" s="21">
        <f t="shared" si="0"/>
        <v>1.4894080487937701E-2</v>
      </c>
      <c r="H11" s="22">
        <f>RANK(G11,G:G,1)</f>
        <v>5</v>
      </c>
      <c r="I11" s="21">
        <f t="shared" si="1"/>
        <v>8.1685999019768011E-4</v>
      </c>
      <c r="J11" s="22">
        <f>RANK(I11,I:I,1)</f>
        <v>6</v>
      </c>
      <c r="K11" s="20">
        <v>6</v>
      </c>
      <c r="L11" s="21">
        <f t="shared" si="2"/>
        <v>1.6337199803953602E-4</v>
      </c>
      <c r="M11" s="23">
        <f>RANK(L11,L:L,1)</f>
        <v>11</v>
      </c>
      <c r="N11" s="21">
        <f>K11/F11</f>
        <v>0.2</v>
      </c>
      <c r="O11" s="23">
        <f>RANK(N11,N:N,1)</f>
        <v>13</v>
      </c>
      <c r="P11" s="24">
        <v>1</v>
      </c>
      <c r="Q11" s="20">
        <v>36726</v>
      </c>
      <c r="R11" s="33">
        <f>Q11/B11</f>
        <v>1</v>
      </c>
      <c r="S11" s="25">
        <f>IF(Q11/SUM(Q$3:Q$20)=0,1,Q11/SUM(Q$3:Q$20))</f>
        <v>0.17604762863470333</v>
      </c>
      <c r="T11" s="23">
        <f>IF(S11=1,0,RANK(S11,S:S,0))</f>
        <v>14</v>
      </c>
      <c r="U11" s="26">
        <v>2</v>
      </c>
      <c r="V11" s="22">
        <f>RANK(U11,U:U,1)</f>
        <v>3</v>
      </c>
      <c r="W11" s="30">
        <f>SUM(E11,H11,J11,M11,O11,V11,T11)</f>
        <v>57</v>
      </c>
      <c r="X11" s="27">
        <v>9</v>
      </c>
    </row>
    <row r="12" spans="1:240" ht="37.5" customHeight="1" x14ac:dyDescent="0.25">
      <c r="A12" s="19" t="s">
        <v>33</v>
      </c>
      <c r="B12" s="20">
        <v>20636</v>
      </c>
      <c r="C12" s="31">
        <v>401</v>
      </c>
      <c r="D12" s="21">
        <v>1.9400000000000001E-2</v>
      </c>
      <c r="E12" s="22">
        <f>RANK(D12,D:D,1)</f>
        <v>10</v>
      </c>
      <c r="F12" s="20">
        <v>54</v>
      </c>
      <c r="G12" s="21">
        <f t="shared" si="0"/>
        <v>1.9432060476836596E-2</v>
      </c>
      <c r="H12" s="22">
        <f>RANK(G12,G:G,1)</f>
        <v>10</v>
      </c>
      <c r="I12" s="21">
        <f t="shared" si="1"/>
        <v>2.6167861988757512E-3</v>
      </c>
      <c r="J12" s="22">
        <f>RANK(I12,I:I,1)</f>
        <v>16</v>
      </c>
      <c r="K12" s="20">
        <v>0</v>
      </c>
      <c r="L12" s="21">
        <f t="shared" si="2"/>
        <v>0</v>
      </c>
      <c r="M12" s="23">
        <f>RANK(L12,L:L,1)</f>
        <v>1</v>
      </c>
      <c r="N12" s="21">
        <f>K12/F12</f>
        <v>0</v>
      </c>
      <c r="O12" s="23">
        <f>RANK(N12,N:N,1)</f>
        <v>1</v>
      </c>
      <c r="P12" s="24">
        <v>1</v>
      </c>
      <c r="Q12" s="20">
        <v>20636</v>
      </c>
      <c r="R12" s="33">
        <f>Q12/B12</f>
        <v>1</v>
      </c>
      <c r="S12" s="25">
        <f>IF(Q12/SUM(Q$3:Q$20)=0,1,Q12/SUM(Q$3:Q$20))</f>
        <v>9.8919535601637479E-2</v>
      </c>
      <c r="T12" s="23">
        <f>IF(S12=1,0,RANK(S12,S:S,0))</f>
        <v>16</v>
      </c>
      <c r="U12" s="26"/>
      <c r="V12" s="22">
        <f>RANK(U12,U:U,1)</f>
        <v>1</v>
      </c>
      <c r="W12" s="30">
        <f>SUM(E12,H12,J12,M12,O12,V12,T12)</f>
        <v>55</v>
      </c>
      <c r="X12" s="27">
        <v>10</v>
      </c>
    </row>
    <row r="13" spans="1:240" ht="37.5" customHeight="1" x14ac:dyDescent="0.25">
      <c r="A13" s="19" t="s">
        <v>35</v>
      </c>
      <c r="B13" s="20">
        <v>22045</v>
      </c>
      <c r="C13" s="31">
        <v>846</v>
      </c>
      <c r="D13" s="21">
        <v>3.8399999999999997E-2</v>
      </c>
      <c r="E13" s="22">
        <f>RANK(D13,D:D,1)</f>
        <v>16</v>
      </c>
      <c r="F13" s="20">
        <v>44</v>
      </c>
      <c r="G13" s="21">
        <f t="shared" si="0"/>
        <v>3.8376048990700837E-2</v>
      </c>
      <c r="H13" s="22">
        <f>RANK(G13,G:G,1)</f>
        <v>16</v>
      </c>
      <c r="I13" s="21">
        <f t="shared" si="1"/>
        <v>1.9959174415967338E-3</v>
      </c>
      <c r="J13" s="22">
        <f>RANK(I13,I:I,1)</f>
        <v>13</v>
      </c>
      <c r="K13" s="20">
        <v>1</v>
      </c>
      <c r="L13" s="21">
        <f t="shared" si="2"/>
        <v>4.5361760036289406E-5</v>
      </c>
      <c r="M13" s="23">
        <f>RANK(L13,L:L,1)</f>
        <v>8</v>
      </c>
      <c r="N13" s="21">
        <f>K13/F13</f>
        <v>2.2727272727272728E-2</v>
      </c>
      <c r="O13" s="23">
        <f>RANK(N13,N:N,1)</f>
        <v>8</v>
      </c>
      <c r="P13" s="24">
        <v>0</v>
      </c>
      <c r="Q13" s="20">
        <v>0</v>
      </c>
      <c r="R13" s="33">
        <f>Q13/B13</f>
        <v>0</v>
      </c>
      <c r="S13" s="25">
        <f>IF(Q13/SUM(Q$3:Q$20)=0,1,Q13/SUM(Q$3:Q$20))</f>
        <v>1</v>
      </c>
      <c r="T13" s="23">
        <f>IF(S13=1,0,RANK(S13,S:S,0))</f>
        <v>0</v>
      </c>
      <c r="U13" s="26">
        <v>24</v>
      </c>
      <c r="V13" s="22">
        <f>RANK(U13,U:U,1)</f>
        <v>9</v>
      </c>
      <c r="W13" s="30">
        <f>SUM(E13,H13,J13,M13,O13,V13,T13)</f>
        <v>70</v>
      </c>
      <c r="X13" s="27">
        <v>11</v>
      </c>
    </row>
    <row r="14" spans="1:240" ht="37.5" customHeight="1" x14ac:dyDescent="0.25">
      <c r="A14" s="19" t="s">
        <v>32</v>
      </c>
      <c r="B14" s="20">
        <v>27933</v>
      </c>
      <c r="C14" s="31">
        <v>309</v>
      </c>
      <c r="D14" s="21">
        <v>1.11E-2</v>
      </c>
      <c r="E14" s="22">
        <f>RANK(D14,D:D,1)</f>
        <v>2</v>
      </c>
      <c r="F14" s="20">
        <v>34</v>
      </c>
      <c r="G14" s="21">
        <f t="shared" si="0"/>
        <v>1.1062184512941681E-2</v>
      </c>
      <c r="H14" s="22">
        <f>RANK(G14,G:G,1)</f>
        <v>2</v>
      </c>
      <c r="I14" s="21">
        <f t="shared" si="1"/>
        <v>1.2171982959223856E-3</v>
      </c>
      <c r="J14" s="22">
        <f>RANK(I14,I:I,1)</f>
        <v>9</v>
      </c>
      <c r="K14" s="20">
        <v>9</v>
      </c>
      <c r="L14" s="21">
        <f t="shared" si="2"/>
        <v>3.2219954892063151E-4</v>
      </c>
      <c r="M14" s="23">
        <f>RANK(L14,L:L,1)</f>
        <v>14</v>
      </c>
      <c r="N14" s="21">
        <f>K14/F14</f>
        <v>0.26470588235294118</v>
      </c>
      <c r="O14" s="23">
        <f>RANK(N14,N:N,1)</f>
        <v>14</v>
      </c>
      <c r="P14" s="24">
        <v>0</v>
      </c>
      <c r="Q14" s="20">
        <v>0</v>
      </c>
      <c r="R14" s="33">
        <f>Q14/B14</f>
        <v>0</v>
      </c>
      <c r="S14" s="25">
        <f>IF(Q14/SUM(Q$3:Q$20)=0,1,Q14/SUM(Q$3:Q$20))</f>
        <v>1</v>
      </c>
      <c r="T14" s="23">
        <f>IF(S14=1,0,RANK(S14,S:S,0))</f>
        <v>0</v>
      </c>
      <c r="U14" s="26"/>
      <c r="V14" s="22">
        <f>RANK(U14,U:U,1)</f>
        <v>1</v>
      </c>
      <c r="W14" s="30">
        <f>SUM(E14,H14,J14,M14,O14,V14,T14)</f>
        <v>42</v>
      </c>
      <c r="X14" s="27">
        <v>12</v>
      </c>
    </row>
    <row r="15" spans="1:240" ht="37.5" customHeight="1" x14ac:dyDescent="0.25">
      <c r="A15" s="19" t="s">
        <v>39</v>
      </c>
      <c r="B15" s="20">
        <v>31038</v>
      </c>
      <c r="C15" s="31">
        <v>513</v>
      </c>
      <c r="D15" s="21">
        <v>1.6500000000000001E-2</v>
      </c>
      <c r="E15" s="22">
        <f>RANK(D15,D:D,1)</f>
        <v>8</v>
      </c>
      <c r="F15" s="20">
        <v>29</v>
      </c>
      <c r="G15" s="21">
        <f t="shared" si="0"/>
        <v>1.6528126812294607E-2</v>
      </c>
      <c r="H15" s="22">
        <f>RANK(G15,G:G,1)</f>
        <v>8</v>
      </c>
      <c r="I15" s="21">
        <f t="shared" si="1"/>
        <v>9.3433855274180041E-4</v>
      </c>
      <c r="J15" s="22">
        <f>RANK(I15,I:I,1)</f>
        <v>7</v>
      </c>
      <c r="K15" s="20">
        <v>0</v>
      </c>
      <c r="L15" s="21">
        <f t="shared" si="2"/>
        <v>0</v>
      </c>
      <c r="M15" s="23">
        <f>RANK(L15,L:L,1)</f>
        <v>1</v>
      </c>
      <c r="N15" s="21">
        <f>K15/F15</f>
        <v>0</v>
      </c>
      <c r="O15" s="23">
        <f>RANK(N15,N:N,1)</f>
        <v>1</v>
      </c>
      <c r="P15" s="24">
        <v>2</v>
      </c>
      <c r="Q15" s="20">
        <v>15519</v>
      </c>
      <c r="R15" s="33">
        <f>Q15/B15</f>
        <v>0.5</v>
      </c>
      <c r="S15" s="25">
        <f>IF(Q15/SUM(Q$3:Q$20)=0,1,Q15/SUM(Q$3:Q$20))</f>
        <v>7.4390980471109328E-2</v>
      </c>
      <c r="T15" s="23">
        <f>IF(S15=1,0,RANK(S15,S:S,0))</f>
        <v>17</v>
      </c>
      <c r="U15" s="26"/>
      <c r="V15" s="22">
        <f>RANK(U15,U:U,1)</f>
        <v>1</v>
      </c>
      <c r="W15" s="30">
        <f>SUM(E15,H15,J15,M15,O15,V15,T15)</f>
        <v>43</v>
      </c>
      <c r="X15" s="27">
        <v>13</v>
      </c>
    </row>
    <row r="16" spans="1:240" ht="37.5" customHeight="1" x14ac:dyDescent="0.25">
      <c r="A16" s="19" t="s">
        <v>25</v>
      </c>
      <c r="B16" s="20">
        <v>29898</v>
      </c>
      <c r="C16" s="31">
        <v>519</v>
      </c>
      <c r="D16" s="21">
        <v>1.7399999999999999E-2</v>
      </c>
      <c r="E16" s="22">
        <f>RANK(D16,D:D,1)</f>
        <v>9</v>
      </c>
      <c r="F16" s="20">
        <v>15</v>
      </c>
      <c r="G16" s="21">
        <f t="shared" si="0"/>
        <v>1.735902067027895E-2</v>
      </c>
      <c r="H16" s="22">
        <f>RANK(G16,G:G,1)</f>
        <v>9</v>
      </c>
      <c r="I16" s="21">
        <f t="shared" si="1"/>
        <v>5.0170579971904475E-4</v>
      </c>
      <c r="J16" s="22">
        <f>RANK(I16,I:I,1)</f>
        <v>5</v>
      </c>
      <c r="K16" s="20">
        <v>1</v>
      </c>
      <c r="L16" s="21">
        <f t="shared" si="2"/>
        <v>3.3447053314602983E-5</v>
      </c>
      <c r="M16" s="23">
        <f>RANK(L16,L:L,1)</f>
        <v>7</v>
      </c>
      <c r="N16" s="21">
        <f>K16/F16</f>
        <v>6.6666666666666666E-2</v>
      </c>
      <c r="O16" s="23">
        <f>RANK(N16,N:N,1)</f>
        <v>10</v>
      </c>
      <c r="P16" s="24">
        <v>0</v>
      </c>
      <c r="Q16" s="20">
        <v>0</v>
      </c>
      <c r="R16" s="33">
        <f>Q16/B16</f>
        <v>0</v>
      </c>
      <c r="S16" s="25">
        <f>IF(Q16/SUM(Q$3:Q$20)=0,1,Q16/SUM(Q$3:Q$20))</f>
        <v>1</v>
      </c>
      <c r="T16" s="23">
        <f>IF(S16=1,0,RANK(S16,S:S,0))</f>
        <v>0</v>
      </c>
      <c r="U16" s="26"/>
      <c r="V16" s="22">
        <f>RANK(U16,U:U,1)</f>
        <v>1</v>
      </c>
      <c r="W16" s="30">
        <f>SUM(E16,H16,J16,M16,O16,V16,T16)</f>
        <v>41</v>
      </c>
      <c r="X16" s="27">
        <v>14</v>
      </c>
    </row>
    <row r="17" spans="1:240" ht="37.5" customHeight="1" x14ac:dyDescent="0.25">
      <c r="A17" s="19" t="s">
        <v>34</v>
      </c>
      <c r="B17" s="20">
        <v>17765</v>
      </c>
      <c r="C17" s="31">
        <v>381</v>
      </c>
      <c r="D17" s="21">
        <v>2.1399999999999999E-2</v>
      </c>
      <c r="E17" s="22">
        <f>RANK(D17,D:D,1)</f>
        <v>11</v>
      </c>
      <c r="F17" s="20">
        <v>17</v>
      </c>
      <c r="G17" s="21">
        <f t="shared" si="0"/>
        <v>2.1446664790318041E-2</v>
      </c>
      <c r="H17" s="22">
        <f>RANK(G17,G:G,1)</f>
        <v>11</v>
      </c>
      <c r="I17" s="21">
        <f t="shared" si="1"/>
        <v>9.5693779904306223E-4</v>
      </c>
      <c r="J17" s="22">
        <f>RANK(I17,I:I,1)</f>
        <v>8</v>
      </c>
      <c r="K17" s="20">
        <v>0</v>
      </c>
      <c r="L17" s="21">
        <f t="shared" si="2"/>
        <v>0</v>
      </c>
      <c r="M17" s="23">
        <f>RANK(L17,L:L,1)</f>
        <v>1</v>
      </c>
      <c r="N17" s="21">
        <f>K17/F17</f>
        <v>0</v>
      </c>
      <c r="O17" s="23">
        <f>RANK(N17,N:N,1)</f>
        <v>1</v>
      </c>
      <c r="P17" s="24">
        <v>0</v>
      </c>
      <c r="Q17" s="20">
        <v>0</v>
      </c>
      <c r="R17" s="33">
        <f>Q17/B17</f>
        <v>0</v>
      </c>
      <c r="S17" s="25">
        <f>IF(Q17/SUM(Q$3:Q$20)=0,1,Q17/SUM(Q$3:Q$20))</f>
        <v>1</v>
      </c>
      <c r="T17" s="23">
        <f>IF(S17=1,0,RANK(S17,S:S,0))</f>
        <v>0</v>
      </c>
      <c r="U17" s="26">
        <v>2</v>
      </c>
      <c r="V17" s="22">
        <f>RANK(U17,U:U,1)</f>
        <v>3</v>
      </c>
      <c r="W17" s="30">
        <f>SUM(E17,H17,J17,M17,O17,V17,T17)</f>
        <v>35</v>
      </c>
      <c r="X17" s="27">
        <v>15</v>
      </c>
    </row>
    <row r="18" spans="1:240" ht="37.5" customHeight="1" x14ac:dyDescent="0.25">
      <c r="A18" s="19" t="s">
        <v>30</v>
      </c>
      <c r="B18" s="20">
        <v>12891</v>
      </c>
      <c r="C18" s="31">
        <v>296</v>
      </c>
      <c r="D18" s="21">
        <v>2.3E-2</v>
      </c>
      <c r="E18" s="22">
        <f>RANK(D18,D:D,1)</f>
        <v>12</v>
      </c>
      <c r="F18" s="20">
        <v>0</v>
      </c>
      <c r="G18" s="21">
        <f t="shared" si="0"/>
        <v>2.2961756264060197E-2</v>
      </c>
      <c r="H18" s="22">
        <f>RANK(G18,G:G,1)</f>
        <v>12</v>
      </c>
      <c r="I18" s="21">
        <f t="shared" si="1"/>
        <v>0</v>
      </c>
      <c r="J18" s="22">
        <f>RANK(I18,I:I,1)</f>
        <v>1</v>
      </c>
      <c r="K18" s="20">
        <v>0</v>
      </c>
      <c r="L18" s="21">
        <f t="shared" si="2"/>
        <v>0</v>
      </c>
      <c r="M18" s="23">
        <f>RANK(L18,L:L,1)</f>
        <v>1</v>
      </c>
      <c r="N18" s="21">
        <v>0</v>
      </c>
      <c r="O18" s="23">
        <f>RANK(N18,N:N,1)</f>
        <v>1</v>
      </c>
      <c r="P18" s="24">
        <v>0</v>
      </c>
      <c r="Q18" s="20">
        <v>0</v>
      </c>
      <c r="R18" s="33">
        <f>Q18/B18</f>
        <v>0</v>
      </c>
      <c r="S18" s="25">
        <f>IF(Q18/SUM(Q$3:Q$20)=0,1,Q18/SUM(Q$3:Q$20))</f>
        <v>1</v>
      </c>
      <c r="T18" s="23">
        <f>IF(S18=1,0,RANK(S18,S:S,0))</f>
        <v>0</v>
      </c>
      <c r="U18" s="26">
        <v>5</v>
      </c>
      <c r="V18" s="22">
        <f>RANK(U18,U:U,1)</f>
        <v>7</v>
      </c>
      <c r="W18" s="30">
        <f>SUM(E18,H18,J18,M18,O18,V18,T18)</f>
        <v>34</v>
      </c>
      <c r="X18" s="27">
        <v>16</v>
      </c>
    </row>
    <row r="19" spans="1:240" ht="37.5" customHeight="1" x14ac:dyDescent="0.25">
      <c r="A19" s="19" t="s">
        <v>36</v>
      </c>
      <c r="B19" s="20">
        <v>14170</v>
      </c>
      <c r="C19" s="31">
        <v>204</v>
      </c>
      <c r="D19" s="21">
        <v>1.44E-2</v>
      </c>
      <c r="E19" s="22">
        <f>RANK(D19,D:D,1)</f>
        <v>4</v>
      </c>
      <c r="F19" s="20">
        <v>5</v>
      </c>
      <c r="G19" s="21">
        <f t="shared" si="0"/>
        <v>1.4396612561750177E-2</v>
      </c>
      <c r="H19" s="22">
        <f>RANK(G19,G:G,1)</f>
        <v>4</v>
      </c>
      <c r="I19" s="21">
        <f t="shared" si="1"/>
        <v>3.5285815102328866E-4</v>
      </c>
      <c r="J19" s="22">
        <f>RANK(I19,I:I,1)</f>
        <v>3</v>
      </c>
      <c r="K19" s="20">
        <v>0</v>
      </c>
      <c r="L19" s="21">
        <f t="shared" si="2"/>
        <v>0</v>
      </c>
      <c r="M19" s="23">
        <f>RANK(L19,L:L,1)</f>
        <v>1</v>
      </c>
      <c r="N19" s="21">
        <f>K19/F19</f>
        <v>0</v>
      </c>
      <c r="O19" s="23">
        <f>RANK(N19,N:N,1)</f>
        <v>1</v>
      </c>
      <c r="P19" s="24">
        <v>0</v>
      </c>
      <c r="Q19" s="20">
        <v>0</v>
      </c>
      <c r="R19" s="33">
        <f>Q19/B19</f>
        <v>0</v>
      </c>
      <c r="S19" s="25">
        <f>IF(Q19/SUM(Q$3:Q$20)=0,1,Q19/SUM(Q$3:Q$20))</f>
        <v>1</v>
      </c>
      <c r="T19" s="23">
        <f>IF(S19=1,0,RANK(S19,S:S,0))</f>
        <v>0</v>
      </c>
      <c r="U19" s="26"/>
      <c r="V19" s="22">
        <f>RANK(U19,U:U,1)</f>
        <v>1</v>
      </c>
      <c r="W19" s="30">
        <f>SUM(E19,H19,J19,M19,O19,V19,T19)</f>
        <v>14</v>
      </c>
      <c r="X19" s="27">
        <v>17</v>
      </c>
    </row>
    <row r="20" spans="1:240" ht="37.5" customHeight="1" x14ac:dyDescent="0.25">
      <c r="A20" s="19" t="s">
        <v>28</v>
      </c>
      <c r="B20" s="20">
        <v>15035</v>
      </c>
      <c r="C20" s="31">
        <v>159</v>
      </c>
      <c r="D20" s="21">
        <v>1.06E-2</v>
      </c>
      <c r="E20" s="22">
        <f>RANK(D20,D:D,1)</f>
        <v>1</v>
      </c>
      <c r="F20" s="20">
        <v>0</v>
      </c>
      <c r="G20" s="21">
        <f t="shared" si="0"/>
        <v>1.0575324243431992E-2</v>
      </c>
      <c r="H20" s="22">
        <f>RANK(G20,G:G,1)</f>
        <v>1</v>
      </c>
      <c r="I20" s="21">
        <f t="shared" si="1"/>
        <v>0</v>
      </c>
      <c r="J20" s="22">
        <f>RANK(I20,I:I,1)</f>
        <v>1</v>
      </c>
      <c r="K20" s="20">
        <v>0</v>
      </c>
      <c r="L20" s="21">
        <f t="shared" si="2"/>
        <v>0</v>
      </c>
      <c r="M20" s="23">
        <f>RANK(L20,L:L,1)</f>
        <v>1</v>
      </c>
      <c r="N20" s="21">
        <v>0</v>
      </c>
      <c r="O20" s="23">
        <f>RANK(N20,N:N,1)</f>
        <v>1</v>
      </c>
      <c r="P20" s="24">
        <v>0</v>
      </c>
      <c r="Q20" s="20">
        <v>0</v>
      </c>
      <c r="R20" s="33">
        <f>Q20/B20</f>
        <v>0</v>
      </c>
      <c r="S20" s="25">
        <f>IF(Q20/SUM(Q$3:Q$20)=0,1,Q20/SUM(Q$3:Q$20))</f>
        <v>1</v>
      </c>
      <c r="T20" s="23">
        <f>IF(S20=1,0,RANK(S20,S:S,0))</f>
        <v>0</v>
      </c>
      <c r="U20" s="26"/>
      <c r="V20" s="22">
        <f>RANK(U20,U:U,1)</f>
        <v>1</v>
      </c>
      <c r="W20" s="30">
        <f>SUM(E20,H20,J20,M20,O20,V20,T20)</f>
        <v>6</v>
      </c>
      <c r="X20" s="27">
        <v>18</v>
      </c>
    </row>
    <row r="21" spans="1:240" ht="37.5" customHeight="1" x14ac:dyDescent="0.25">
      <c r="A21" s="5"/>
      <c r="B21" s="5"/>
      <c r="D21" s="5"/>
      <c r="E21" s="5"/>
      <c r="H21" s="5"/>
      <c r="J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 ht="37.5" customHeight="1" x14ac:dyDescent="0.25">
      <c r="A22" s="5"/>
      <c r="B22" s="5"/>
      <c r="D22" s="5"/>
      <c r="E22" s="5"/>
      <c r="H22" s="5"/>
      <c r="J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</row>
    <row r="23" spans="1:240" ht="37.5" customHeight="1" x14ac:dyDescent="0.25">
      <c r="A23" s="5"/>
      <c r="B23" s="5"/>
      <c r="D23" s="5"/>
      <c r="E23" s="5"/>
      <c r="H23" s="5"/>
      <c r="J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ht="37.5" customHeight="1" x14ac:dyDescent="0.25">
      <c r="A24" s="5"/>
      <c r="B24" s="5"/>
      <c r="D24" s="5"/>
      <c r="E24" s="5"/>
      <c r="H24" s="5"/>
      <c r="J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spans="1:240" ht="37.5" customHeight="1" x14ac:dyDescent="0.25">
      <c r="A25" s="5"/>
      <c r="B25" s="5"/>
      <c r="D25" s="5"/>
      <c r="E25" s="5"/>
      <c r="H25" s="5"/>
      <c r="J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</row>
    <row r="26" spans="1:240" ht="37.5" customHeight="1" x14ac:dyDescent="0.25">
      <c r="A26" s="5"/>
      <c r="B26" s="5"/>
      <c r="D26" s="5"/>
      <c r="E26" s="5"/>
      <c r="H26" s="5"/>
      <c r="J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</row>
    <row r="27" spans="1:240" ht="37.5" customHeight="1" x14ac:dyDescent="0.25">
      <c r="A27" s="5"/>
      <c r="B27" s="5"/>
      <c r="D27" s="5"/>
      <c r="E27" s="5"/>
      <c r="H27" s="5"/>
      <c r="J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</row>
    <row r="28" spans="1:240" ht="37.5" customHeight="1" x14ac:dyDescent="0.25">
      <c r="A28" s="5"/>
      <c r="B28" s="5"/>
      <c r="D28" s="5"/>
      <c r="E28" s="5"/>
      <c r="H28" s="5"/>
      <c r="J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</row>
    <row r="29" spans="1:240" ht="37.5" customHeight="1" x14ac:dyDescent="0.25">
      <c r="A29" s="5"/>
      <c r="B29" s="5"/>
      <c r="D29" s="5"/>
      <c r="E29" s="5"/>
      <c r="H29" s="5"/>
      <c r="J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spans="1:240" ht="37.5" customHeight="1" x14ac:dyDescent="0.25">
      <c r="A30" s="5"/>
      <c r="B30" s="5"/>
      <c r="D30" s="5"/>
      <c r="E30" s="5"/>
      <c r="H30" s="5"/>
      <c r="J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</row>
    <row r="31" spans="1:240" ht="37.5" customHeight="1" x14ac:dyDescent="0.25">
      <c r="A31" s="5"/>
      <c r="B31" s="5"/>
      <c r="D31" s="5"/>
      <c r="E31" s="5"/>
      <c r="H31" s="5"/>
      <c r="J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</row>
    <row r="32" spans="1:240" ht="37.5" customHeight="1" x14ac:dyDescent="0.25">
      <c r="A32" s="5"/>
      <c r="B32" s="5"/>
      <c r="D32" s="5"/>
      <c r="E32" s="5"/>
      <c r="H32" s="5"/>
      <c r="J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</row>
    <row r="33" spans="1:240" ht="37.5" customHeight="1" x14ac:dyDescent="0.25">
      <c r="A33" s="5"/>
      <c r="B33" s="5"/>
      <c r="D33" s="5"/>
      <c r="E33" s="5"/>
      <c r="H33" s="5"/>
      <c r="J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</row>
    <row r="34" spans="1:240" ht="37.5" customHeight="1" x14ac:dyDescent="0.25">
      <c r="A34" s="5"/>
      <c r="B34" s="5"/>
      <c r="D34" s="5"/>
      <c r="E34" s="5"/>
      <c r="H34" s="5"/>
      <c r="J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</row>
    <row r="35" spans="1:240" ht="37.5" customHeight="1" x14ac:dyDescent="0.25">
      <c r="A35" s="5"/>
      <c r="B35" s="5"/>
      <c r="D35" s="5"/>
      <c r="E35" s="5"/>
      <c r="H35" s="5"/>
      <c r="J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spans="1:240" ht="37.5" customHeight="1" x14ac:dyDescent="0.25">
      <c r="A36" s="5"/>
      <c r="B36" s="5"/>
      <c r="D36" s="5"/>
      <c r="E36" s="5"/>
      <c r="H36" s="5"/>
      <c r="J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</row>
    <row r="37" spans="1:240" ht="37.5" customHeight="1" x14ac:dyDescent="0.25">
      <c r="A37" s="5"/>
      <c r="B37" s="5"/>
      <c r="D37" s="5"/>
      <c r="E37" s="5"/>
      <c r="H37" s="5"/>
      <c r="J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</row>
    <row r="38" spans="1:240" ht="37.5" customHeight="1" x14ac:dyDescent="0.25">
      <c r="A38" s="5"/>
      <c r="B38" s="5"/>
      <c r="D38" s="5"/>
      <c r="E38" s="5"/>
      <c r="H38" s="5"/>
      <c r="J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</row>
    <row r="39" spans="1:240" ht="37.5" customHeight="1" x14ac:dyDescent="0.25">
      <c r="A39" s="5"/>
      <c r="B39" s="5"/>
      <c r="D39" s="5"/>
      <c r="E39" s="5"/>
      <c r="H39" s="5"/>
      <c r="J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</row>
    <row r="40" spans="1:240" ht="37.5" customHeight="1" x14ac:dyDescent="0.25">
      <c r="A40" s="5"/>
      <c r="B40" s="5"/>
      <c r="D40" s="5"/>
      <c r="E40" s="5"/>
      <c r="H40" s="5"/>
      <c r="J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</row>
    <row r="41" spans="1:240" ht="37.5" customHeight="1" x14ac:dyDescent="0.25">
      <c r="A41" s="5"/>
      <c r="B41" s="5"/>
      <c r="D41" s="5"/>
      <c r="E41" s="5"/>
      <c r="H41" s="5"/>
      <c r="J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</row>
    <row r="42" spans="1:240" ht="37.5" customHeight="1" x14ac:dyDescent="0.25">
      <c r="A42" s="5"/>
      <c r="B42" s="5"/>
      <c r="D42" s="5"/>
      <c r="E42" s="5"/>
      <c r="H42" s="5"/>
      <c r="J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</row>
    <row r="43" spans="1:240" ht="37.5" customHeight="1" x14ac:dyDescent="0.25">
      <c r="A43" s="5"/>
      <c r="B43" s="5"/>
      <c r="D43" s="5"/>
      <c r="E43" s="5"/>
      <c r="H43" s="5"/>
      <c r="J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</row>
    <row r="44" spans="1:240" ht="37.5" customHeight="1" x14ac:dyDescent="0.25">
      <c r="A44" s="5"/>
      <c r="B44" s="5"/>
      <c r="D44" s="5"/>
      <c r="E44" s="5"/>
      <c r="H44" s="5"/>
      <c r="J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</row>
    <row r="45" spans="1:240" ht="37.5" customHeight="1" x14ac:dyDescent="0.25">
      <c r="A45" s="5"/>
      <c r="B45" s="5"/>
      <c r="D45" s="5"/>
      <c r="E45" s="5"/>
      <c r="H45" s="5"/>
      <c r="J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</row>
    <row r="46" spans="1:240" ht="37.5" customHeight="1" x14ac:dyDescent="0.25">
      <c r="A46" s="5"/>
      <c r="B46" s="5"/>
      <c r="D46" s="5"/>
      <c r="E46" s="5"/>
      <c r="H46" s="5"/>
      <c r="J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</row>
    <row r="47" spans="1:240" ht="37.5" customHeight="1" x14ac:dyDescent="0.25">
      <c r="A47" s="5"/>
      <c r="B47" s="5"/>
      <c r="D47" s="5"/>
      <c r="E47" s="5"/>
      <c r="H47" s="5"/>
      <c r="J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</row>
    <row r="48" spans="1:240" ht="37.5" customHeight="1" x14ac:dyDescent="0.25">
      <c r="A48" s="5"/>
      <c r="B48" s="5"/>
      <c r="D48" s="5"/>
      <c r="E48" s="5"/>
      <c r="H48" s="5"/>
      <c r="J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</row>
    <row r="49" spans="1:240" ht="37.5" customHeight="1" x14ac:dyDescent="0.25">
      <c r="A49" s="5"/>
      <c r="B49" s="5"/>
      <c r="D49" s="5"/>
      <c r="E49" s="5"/>
      <c r="H49" s="5"/>
      <c r="J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</row>
    <row r="50" spans="1:240" s="4" customFormat="1" ht="37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</row>
    <row r="51" spans="1:240" ht="37.5" customHeight="1" x14ac:dyDescent="0.25">
      <c r="A51" s="5"/>
      <c r="B51" s="5"/>
      <c r="D51" s="5"/>
      <c r="E51" s="5"/>
      <c r="H51" s="5"/>
      <c r="J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</row>
    <row r="52" spans="1:240" s="5" customFormat="1" ht="37.5" customHeight="1" x14ac:dyDescent="0.25"/>
    <row r="53" spans="1:240" ht="37.5" customHeight="1" x14ac:dyDescent="0.25">
      <c r="A53" s="5"/>
      <c r="B53" s="5"/>
      <c r="D53" s="5"/>
      <c r="E53" s="5"/>
      <c r="H53" s="5"/>
      <c r="J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</row>
    <row r="54" spans="1:240" ht="37.5" customHeight="1" x14ac:dyDescent="0.25">
      <c r="A54" s="5"/>
      <c r="B54" s="5"/>
      <c r="D54" s="5"/>
      <c r="E54" s="5"/>
      <c r="H54" s="5"/>
      <c r="J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</row>
    <row r="55" spans="1:240" ht="37.5" customHeight="1" x14ac:dyDescent="0.25">
      <c r="A55" s="5"/>
      <c r="B55" s="5"/>
      <c r="D55" s="5"/>
      <c r="E55" s="5"/>
      <c r="H55" s="5"/>
      <c r="J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</row>
    <row r="56" spans="1:240" s="4" customFormat="1" ht="37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</row>
    <row r="57" spans="1:240" s="4" customFormat="1" ht="37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</row>
    <row r="58" spans="1:240" ht="37.5" customHeight="1" x14ac:dyDescent="0.25">
      <c r="A58" s="5"/>
      <c r="B58" s="5"/>
      <c r="D58" s="5"/>
      <c r="E58" s="5"/>
      <c r="H58" s="5"/>
      <c r="J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</row>
    <row r="59" spans="1:240" s="4" customFormat="1" ht="37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</row>
    <row r="60" spans="1:240" ht="37.5" customHeight="1" x14ac:dyDescent="0.25">
      <c r="A60" s="5"/>
      <c r="B60" s="5"/>
      <c r="D60" s="5"/>
      <c r="E60" s="5"/>
      <c r="H60" s="5"/>
      <c r="J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</row>
    <row r="61" spans="1:240" ht="37.5" customHeight="1" x14ac:dyDescent="0.25">
      <c r="A61" s="5"/>
      <c r="B61" s="5"/>
      <c r="D61" s="5"/>
      <c r="E61" s="5"/>
      <c r="H61" s="5"/>
      <c r="J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</row>
    <row r="62" spans="1:240" ht="37.5" customHeight="1" x14ac:dyDescent="0.25">
      <c r="A62" s="5"/>
      <c r="B62" s="5"/>
      <c r="D62" s="5"/>
      <c r="E62" s="5"/>
      <c r="H62" s="5"/>
      <c r="J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</row>
    <row r="63" spans="1:240" ht="37.5" customHeight="1" x14ac:dyDescent="0.25">
      <c r="A63" s="5"/>
      <c r="B63" s="5"/>
      <c r="D63" s="5"/>
      <c r="E63" s="5"/>
      <c r="H63" s="5"/>
      <c r="J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</row>
    <row r="64" spans="1:240" ht="37.5" customHeight="1" x14ac:dyDescent="0.25">
      <c r="A64" s="5"/>
      <c r="B64" s="5"/>
      <c r="D64" s="5"/>
      <c r="E64" s="5"/>
      <c r="H64" s="5"/>
      <c r="J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</row>
    <row r="65" spans="1:240" ht="37.5" customHeight="1" x14ac:dyDescent="0.25">
      <c r="A65" s="5"/>
      <c r="B65" s="5"/>
      <c r="D65" s="5"/>
      <c r="E65" s="5"/>
      <c r="H65" s="5"/>
      <c r="J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</row>
    <row r="66" spans="1:240" ht="37.5" customHeight="1" x14ac:dyDescent="0.25">
      <c r="A66" s="5"/>
      <c r="B66" s="5"/>
      <c r="D66" s="5"/>
      <c r="E66" s="5"/>
      <c r="H66" s="5"/>
      <c r="J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</row>
    <row r="67" spans="1:240" ht="37.5" customHeight="1" x14ac:dyDescent="0.25">
      <c r="A67" s="5"/>
      <c r="B67" s="5"/>
      <c r="D67" s="5"/>
      <c r="E67" s="5"/>
      <c r="H67" s="5"/>
      <c r="J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</row>
    <row r="68" spans="1:240" ht="37.5" customHeight="1" x14ac:dyDescent="0.25">
      <c r="A68" s="5"/>
      <c r="B68" s="5"/>
      <c r="D68" s="5"/>
      <c r="E68" s="5"/>
      <c r="H68" s="5"/>
      <c r="J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</row>
    <row r="69" spans="1:240" ht="37.5" customHeight="1" x14ac:dyDescent="0.25">
      <c r="A69" s="5"/>
      <c r="B69" s="5"/>
      <c r="D69" s="5"/>
      <c r="E69" s="5"/>
      <c r="H69" s="5"/>
      <c r="J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</row>
    <row r="70" spans="1:240" ht="37.5" customHeight="1" x14ac:dyDescent="0.25">
      <c r="A70" s="5"/>
      <c r="B70" s="5"/>
      <c r="D70" s="5"/>
      <c r="E70" s="5"/>
      <c r="H70" s="5"/>
      <c r="J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</row>
    <row r="71" spans="1:240" ht="37.5" customHeight="1" x14ac:dyDescent="0.25">
      <c r="A71" s="5"/>
      <c r="B71" s="5"/>
      <c r="D71" s="5"/>
      <c r="E71" s="5"/>
      <c r="H71" s="5"/>
      <c r="J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</row>
    <row r="72" spans="1:240" ht="37.5" customHeight="1" x14ac:dyDescent="0.25">
      <c r="A72" s="5"/>
      <c r="B72" s="5"/>
      <c r="D72" s="5"/>
      <c r="E72" s="5"/>
      <c r="H72" s="5"/>
      <c r="J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</row>
    <row r="73" spans="1:240" ht="37.5" customHeight="1" x14ac:dyDescent="0.25">
      <c r="A73" s="5"/>
      <c r="B73" s="5"/>
      <c r="D73" s="5"/>
      <c r="E73" s="5"/>
      <c r="H73" s="5"/>
      <c r="J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</row>
    <row r="74" spans="1:240" ht="37.5" customHeight="1" x14ac:dyDescent="0.25">
      <c r="A74" s="5"/>
      <c r="B74" s="5"/>
      <c r="D74" s="5"/>
      <c r="E74" s="5"/>
      <c r="H74" s="5"/>
      <c r="J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</row>
    <row r="75" spans="1:240" ht="37.5" customHeight="1" x14ac:dyDescent="0.25">
      <c r="A75" s="5"/>
      <c r="B75" s="5"/>
      <c r="D75" s="5"/>
      <c r="E75" s="5"/>
      <c r="H75" s="5"/>
      <c r="J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</row>
    <row r="76" spans="1:240" ht="37.5" customHeight="1" x14ac:dyDescent="0.25">
      <c r="A76" s="5"/>
      <c r="B76" s="5"/>
      <c r="D76" s="5"/>
      <c r="E76" s="5"/>
      <c r="H76" s="5"/>
      <c r="J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</row>
    <row r="77" spans="1:240" ht="37.5" customHeight="1" x14ac:dyDescent="0.25">
      <c r="A77" s="5"/>
      <c r="B77" s="5"/>
      <c r="D77" s="5"/>
      <c r="E77" s="5"/>
      <c r="H77" s="5"/>
      <c r="J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</row>
    <row r="78" spans="1:240" ht="37.5" customHeight="1" x14ac:dyDescent="0.25">
      <c r="A78" s="5"/>
      <c r="B78" s="5"/>
      <c r="D78" s="5"/>
      <c r="E78" s="5"/>
      <c r="H78" s="5"/>
      <c r="J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</row>
    <row r="79" spans="1:240" ht="37.5" customHeight="1" x14ac:dyDescent="0.25">
      <c r="A79" s="5"/>
      <c r="B79" s="5"/>
      <c r="D79" s="5"/>
      <c r="E79" s="5"/>
      <c r="H79" s="5"/>
      <c r="J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</row>
    <row r="80" spans="1:240" ht="37.5" customHeight="1" x14ac:dyDescent="0.25">
      <c r="A80" s="5"/>
      <c r="B80" s="5"/>
      <c r="D80" s="5"/>
      <c r="E80" s="5"/>
      <c r="H80" s="5"/>
      <c r="J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</row>
    <row r="81" spans="1:240" ht="37.5" customHeight="1" x14ac:dyDescent="0.25">
      <c r="A81" s="5"/>
      <c r="B81" s="5"/>
      <c r="D81" s="5"/>
      <c r="E81" s="5"/>
      <c r="H81" s="5"/>
      <c r="J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</row>
    <row r="82" spans="1:240" ht="37.5" customHeight="1" x14ac:dyDescent="0.25">
      <c r="A82" s="5"/>
      <c r="B82" s="5"/>
      <c r="D82" s="5"/>
      <c r="E82" s="5"/>
      <c r="H82" s="5"/>
      <c r="J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</row>
    <row r="83" spans="1:240" ht="37.5" customHeight="1" x14ac:dyDescent="0.25">
      <c r="A83" s="5"/>
      <c r="B83" s="5"/>
      <c r="D83" s="5"/>
      <c r="E83" s="5"/>
      <c r="H83" s="5"/>
      <c r="J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</row>
    <row r="84" spans="1:240" ht="37.5" customHeight="1" x14ac:dyDescent="0.25">
      <c r="A84" s="5"/>
      <c r="B84" s="5"/>
      <c r="D84" s="5"/>
      <c r="E84" s="5"/>
      <c r="H84" s="5"/>
      <c r="J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</row>
    <row r="85" spans="1:240" ht="37.5" customHeight="1" x14ac:dyDescent="0.25">
      <c r="A85" s="5"/>
      <c r="B85" s="5"/>
      <c r="D85" s="5"/>
      <c r="E85" s="5"/>
      <c r="H85" s="5"/>
      <c r="J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</row>
  </sheetData>
  <autoFilter ref="A2:X85">
    <sortState ref="A4:X85">
      <sortCondition descending="1" ref="W2:W85"/>
    </sortState>
  </autoFilter>
  <mergeCells count="1">
    <mergeCell ref="A1:A2"/>
  </mergeCells>
  <phoneticPr fontId="13" type="noConversion"/>
  <pageMargins left="6.2500000000000003E-3" right="0.23622047244094491" top="1.8229166666666668E-2" bottom="0.39370078740157483" header="0.31496062992125984" footer="0.31496062992125984"/>
  <pageSetup paperSize="8" scale="10" fitToHeight="0" orientation="landscape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2018-05-23T12:18:49Z</dcterms:modified>
</cp:coreProperties>
</file>